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Tonery\2021\027\1 výzva\"/>
    </mc:Choice>
  </mc:AlternateContent>
  <xr:revisionPtr revIDLastSave="0" documentId="13_ncr:1_{1DEE97E8-8FBB-4AED-B730-ABC845909901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Tonery" sheetId="1" r:id="rId1"/>
  </sheets>
  <externalReferences>
    <externalReference r:id="rId2"/>
  </externalReferences>
  <definedNames>
    <definedName name="_xlnm.Print_Area" localSheetId="0">Tonery!$B$1:$T$17</definedName>
  </definedNames>
  <calcPr calcId="191029"/>
</workbook>
</file>

<file path=xl/calcChain.xml><?xml version="1.0" encoding="utf-8"?>
<calcChain xmlns="http://schemas.openxmlformats.org/spreadsheetml/2006/main">
  <c r="S10" i="1" l="1"/>
  <c r="T12" i="1"/>
  <c r="S11" i="1"/>
  <c r="T11" i="1"/>
  <c r="S12" i="1"/>
  <c r="S13" i="1"/>
  <c r="T13" i="1"/>
  <c r="P10" i="1"/>
  <c r="P11" i="1"/>
  <c r="P12" i="1"/>
  <c r="P13" i="1"/>
  <c r="T10" i="1" l="1"/>
  <c r="S14" i="1"/>
  <c r="S9" i="1"/>
  <c r="P9" i="1"/>
  <c r="P14" i="1"/>
  <c r="T14" i="1"/>
  <c r="T9" i="1" l="1"/>
  <c r="T8" i="1"/>
  <c r="P8" i="1"/>
  <c r="S8" i="1" l="1"/>
  <c r="T7" i="1" l="1"/>
  <c r="S7" i="1"/>
  <c r="P7" i="1"/>
  <c r="Q17" i="1" s="1"/>
  <c r="R17" i="1" l="1"/>
</calcChain>
</file>

<file path=xl/sharedStrings.xml><?xml version="1.0" encoding="utf-8"?>
<sst xmlns="http://schemas.openxmlformats.org/spreadsheetml/2006/main" count="68" uniqueCount="50">
  <si>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</si>
  <si>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</si>
  <si>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</si>
  <si>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</si>
  <si>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</si>
  <si>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</si>
  <si>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</si>
  <si>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</si>
  <si>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</si>
  <si>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</si>
  <si>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</si>
  <si>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</si>
  <si>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</si>
  <si>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</si>
  <si>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</si>
  <si>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</si>
  <si>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</si>
  <si>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</si>
  <si>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</si>
  <si>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</si>
  <si>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</si>
  <si>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</si>
  <si>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</si>
  <si>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</si>
  <si>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</si>
  <si>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</si>
  <si>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</si>
  <si>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</si>
  <si>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</si>
  <si>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</si>
  <si>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</si>
  <si>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</si>
  <si>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Tonery (II.) 027 - 2021 (kompatibilní)</t>
  </si>
  <si>
    <t>Toner do tiskárny OKI MC562dnw - black</t>
  </si>
  <si>
    <t>Toner do tiskárny OKI MC562dnw - magenta</t>
  </si>
  <si>
    <t>Toner do tiskárny OKI MC562dnw - cyan</t>
  </si>
  <si>
    <t>Toner do tiskárny OKI MC562dnw - yellow</t>
  </si>
  <si>
    <t>Toner do tiskárny HP Deskjet Plus INK Advantage 6000 series - černý</t>
  </si>
  <si>
    <t>Toner do tiskárny HP Deskjet Plus INK Advantage 6000 series - barevný</t>
  </si>
  <si>
    <t>Toner do tiskárny HP LJ 1320 - černý</t>
  </si>
  <si>
    <t>ESF II CZ.02.2.69/0.0/0.0/18_056/0013239</t>
  </si>
  <si>
    <t>KVK - Martina Šurkalová, 
Tel.: 37763 6493,
E-mail: suromar@kvk.zcu.cz</t>
  </si>
  <si>
    <t>Klatovská 51, 
301 00 Plzeň,
Fakulta pedagogická -
Katedra výtvarné výchovy a kultury,
místnost KL 324</t>
  </si>
  <si>
    <t>Toner do tiskárny HP LJ P2015dn - černý</t>
  </si>
  <si>
    <t xml:space="preserve">Originální, nebo kompatibilní toner splňující podmínky certifikátu STMC. 
Minimální výtěžnost při 5% pokrytí 3 500 stran. </t>
  </si>
  <si>
    <t xml:space="preserve">Originální, nebo kompatibilní toner splňující podmínky certifikátu STMC. 
Minimální výtěžnost při 5% pokrytí 2 000 stran. </t>
  </si>
  <si>
    <t xml:space="preserve">Originální, nebo kompatibilní toner splňující podmínky certifikátu STMC. 
Minimální výtěžnost při 5% pokrytí 7 000 stran. </t>
  </si>
  <si>
    <t xml:space="preserve">Originální, nebo kompatibilní toner splňující podmínky certifikátu STMC. 
Minimální výtěžnost při 5% pokrytí 360 stran A4. </t>
  </si>
  <si>
    <t xml:space="preserve">Originální, nebo kompatibilní toner splňující podmínky certifikátu STMC. 
Minimální výtěžnost při 5% pokrytí 200 stran A4. </t>
  </si>
  <si>
    <t>Originální, nebo kompatibilní toner splňující podmínky certifikátu STMC. 
Minimální výtěžnost při 5% pokrytí 6 000 stran A4.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</si>
</sst>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0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Border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6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8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5" fillId="3" borderId="12" xfId="0" applyFont="1" applyFill="1" applyBorder="1" applyAlignment="1">
      <alignment horizontal="left" vertical="center" wrapText="1" indent="1"/>
    </xf>
    <xf numFmtId="0" fontId="3" fillId="3" borderId="9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left" vertical="center" wrapText="1" inden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5" fillId="3" borderId="15" xfId="0" applyFont="1" applyFill="1" applyBorder="1" applyAlignment="1">
      <alignment horizontal="left" vertical="center" wrapText="1" indent="1"/>
    </xf>
    <xf numFmtId="0" fontId="0" fillId="6" borderId="12" xfId="0" applyFill="1" applyBorder="1" applyAlignment="1">
      <alignment horizontal="center" vertical="center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0" fillId="3" borderId="7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2" xfId="0" applyFont="1" applyFill="1" applyBorder="1" applyAlignment="1" applyProtection="1">
      <alignment horizontal="left" vertical="center" wrapText="1" indent="1"/>
      <protection locked="0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ill>
        <patternFill>
          <bgColor rgb="FFCCECFF"/>
        </patternFill>
      </fill>
    </dxf>
    <dxf>
      <fill>
        <patternFill>
          <bgColor rgb="FF99FFCC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4"/>
  <sheetViews>
    <sheetView tabSelected="1" topLeftCell="M5" zoomScaleNormal="100" workbookViewId="0">
      <selection activeCell="R7" sqref="R7:R14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8.33203125" style="1" customWidth="1"/>
    <col min="4" max="4" width="9.6640625" style="2" bestFit="1" customWidth="1"/>
    <col min="5" max="5" width="9" style="3" bestFit="1" customWidth="1"/>
    <col min="6" max="6" width="76.33203125" style="1" customWidth="1"/>
    <col min="7" max="7" width="29" style="1" customWidth="1"/>
    <col min="8" max="8" width="28.44140625" style="1" customWidth="1"/>
    <col min="9" max="9" width="20.5546875" style="1" bestFit="1" customWidth="1"/>
    <col min="10" max="10" width="16.6640625" style="1" customWidth="1"/>
    <col min="11" max="11" width="34" style="5" customWidth="1"/>
    <col min="12" max="12" width="18.44140625" style="5" hidden="1" customWidth="1"/>
    <col min="13" max="13" width="29.5546875" style="5" customWidth="1"/>
    <col min="14" max="14" width="42.88671875" style="5" customWidth="1"/>
    <col min="15" max="15" width="25.6640625" style="1" customWidth="1"/>
    <col min="16" max="16" width="16.5546875" style="1" hidden="1" customWidth="1"/>
    <col min="17" max="17" width="20.6640625" style="5" bestFit="1" customWidth="1"/>
    <col min="18" max="18" width="24.6640625" style="5" customWidth="1"/>
    <col min="19" max="19" width="20.6640625" style="5" bestFit="1" customWidth="1"/>
    <col min="20" max="20" width="19.6640625" style="5" bestFit="1" customWidth="1"/>
    <col min="21" max="21" width="11.109375" style="5" hidden="1" customWidth="1"/>
    <col min="22" max="22" width="37.88671875" style="4" customWidth="1"/>
    <col min="23" max="16384" width="8.88671875" style="5"/>
  </cols>
  <sheetData>
    <row r="1" spans="2:22" ht="34.200000000000003" customHeight="1" x14ac:dyDescent="0.3">
      <c r="B1" s="88" t="s">
        <v>32</v>
      </c>
      <c r="C1" s="88"/>
      <c r="D1" s="29"/>
      <c r="E1" s="30"/>
    </row>
    <row r="2" spans="2:22" ht="22.2" customHeight="1" x14ac:dyDescent="0.3">
      <c r="B2" s="33"/>
      <c r="C2" s="33"/>
      <c r="D2" s="29"/>
      <c r="E2" s="30"/>
    </row>
    <row r="3" spans="2:22" s="28" customFormat="1" ht="19.2" customHeight="1" x14ac:dyDescent="0.3">
      <c r="B3" s="34"/>
      <c r="C3" s="31" t="s">
        <v>0</v>
      </c>
      <c r="D3" s="10"/>
      <c r="E3" s="10"/>
      <c r="F3" s="10"/>
      <c r="G3" s="32"/>
      <c r="H3" s="32"/>
      <c r="I3" s="32"/>
      <c r="J3" s="32"/>
      <c r="K3" s="32"/>
      <c r="L3" s="32"/>
      <c r="M3" s="32"/>
      <c r="N3" s="7"/>
      <c r="O3" s="35"/>
      <c r="P3" s="20"/>
      <c r="Q3" s="35"/>
      <c r="R3" s="35"/>
      <c r="S3" s="35"/>
      <c r="T3" s="35"/>
      <c r="V3" s="20"/>
    </row>
    <row r="4" spans="2:22" s="28" customFormat="1" ht="19.2" customHeight="1" thickBot="1" x14ac:dyDescent="0.35">
      <c r="B4" s="36"/>
      <c r="C4" s="38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7"/>
      <c r="O4" s="20"/>
      <c r="P4" s="20"/>
      <c r="Q4" s="7"/>
      <c r="R4" s="7"/>
      <c r="T4" s="7"/>
      <c r="V4" s="20"/>
    </row>
    <row r="5" spans="2:22" ht="34.5" customHeight="1" thickBot="1" x14ac:dyDescent="0.35">
      <c r="B5" s="11"/>
      <c r="C5" s="12"/>
      <c r="D5" s="13"/>
      <c r="E5" s="13"/>
      <c r="F5" s="6"/>
      <c r="G5" s="14" t="s">
        <v>2</v>
      </c>
      <c r="H5" s="48"/>
      <c r="I5" s="6"/>
      <c r="J5" s="6"/>
      <c r="O5" s="15"/>
      <c r="P5" s="15"/>
      <c r="R5" s="14" t="s">
        <v>2</v>
      </c>
      <c r="V5" s="9"/>
    </row>
    <row r="6" spans="2:22" ht="81" customHeight="1" thickTop="1" thickBot="1" x14ac:dyDescent="0.35">
      <c r="B6" s="16" t="s">
        <v>3</v>
      </c>
      <c r="C6" s="39" t="s">
        <v>16</v>
      </c>
      <c r="D6" s="17" t="s">
        <v>4</v>
      </c>
      <c r="E6" s="39" t="s">
        <v>17</v>
      </c>
      <c r="F6" s="39" t="s">
        <v>18</v>
      </c>
      <c r="G6" s="18" t="s">
        <v>5</v>
      </c>
      <c r="H6" s="17" t="s">
        <v>29</v>
      </c>
      <c r="I6" s="39" t="s">
        <v>19</v>
      </c>
      <c r="J6" s="39" t="s">
        <v>20</v>
      </c>
      <c r="K6" s="17" t="s">
        <v>31</v>
      </c>
      <c r="L6" s="39" t="s">
        <v>21</v>
      </c>
      <c r="M6" s="40" t="s">
        <v>22</v>
      </c>
      <c r="N6" s="39" t="s">
        <v>23</v>
      </c>
      <c r="O6" s="17" t="s">
        <v>28</v>
      </c>
      <c r="P6" s="39" t="s">
        <v>24</v>
      </c>
      <c r="Q6" s="17" t="s">
        <v>6</v>
      </c>
      <c r="R6" s="19" t="s">
        <v>7</v>
      </c>
      <c r="S6" s="60" t="s">
        <v>8</v>
      </c>
      <c r="T6" s="60" t="s">
        <v>9</v>
      </c>
      <c r="U6" s="39" t="s">
        <v>25</v>
      </c>
      <c r="V6" s="39" t="s">
        <v>26</v>
      </c>
    </row>
    <row r="7" spans="2:22" ht="49.95" customHeight="1" thickTop="1" x14ac:dyDescent="0.3">
      <c r="B7" s="41">
        <v>1</v>
      </c>
      <c r="C7" s="57" t="s">
        <v>33</v>
      </c>
      <c r="D7" s="42">
        <v>2</v>
      </c>
      <c r="E7" s="43" t="s">
        <v>15</v>
      </c>
      <c r="F7" s="74" t="s">
        <v>44</v>
      </c>
      <c r="G7" s="97"/>
      <c r="H7" s="61" t="s">
        <v>30</v>
      </c>
      <c r="I7" s="79" t="s">
        <v>27</v>
      </c>
      <c r="J7" s="76" t="s">
        <v>30</v>
      </c>
      <c r="K7" s="79" t="s">
        <v>40</v>
      </c>
      <c r="L7" s="76"/>
      <c r="M7" s="79" t="s">
        <v>41</v>
      </c>
      <c r="N7" s="79" t="s">
        <v>42</v>
      </c>
      <c r="O7" s="94">
        <v>14</v>
      </c>
      <c r="P7" s="44">
        <f t="shared" ref="P7:P14" si="0">D7*Q7</f>
        <v>1000</v>
      </c>
      <c r="Q7" s="45">
        <v>500</v>
      </c>
      <c r="R7" s="100"/>
      <c r="S7" s="46">
        <f t="shared" ref="S7" si="1">D7*R7</f>
        <v>0</v>
      </c>
      <c r="T7" s="47" t="str">
        <f t="shared" ref="T7" si="2">IF(ISNUMBER(R7), IF(R7&gt;Q7,"NEVYHOVUJE","VYHOVUJE")," ")</f>
        <v xml:space="preserve"> </v>
      </c>
      <c r="U7" s="76"/>
      <c r="V7" s="76" t="s">
        <v>10</v>
      </c>
    </row>
    <row r="8" spans="2:22" ht="49.95" customHeight="1" x14ac:dyDescent="0.3">
      <c r="B8" s="62">
        <v>2</v>
      </c>
      <c r="C8" s="63" t="s">
        <v>34</v>
      </c>
      <c r="D8" s="64">
        <v>1</v>
      </c>
      <c r="E8" s="65" t="s">
        <v>15</v>
      </c>
      <c r="F8" s="73" t="s">
        <v>45</v>
      </c>
      <c r="G8" s="98"/>
      <c r="H8" s="66" t="s">
        <v>30</v>
      </c>
      <c r="I8" s="80"/>
      <c r="J8" s="77"/>
      <c r="K8" s="80"/>
      <c r="L8" s="77"/>
      <c r="M8" s="82"/>
      <c r="N8" s="82"/>
      <c r="O8" s="95"/>
      <c r="P8" s="67">
        <f t="shared" si="0"/>
        <v>500</v>
      </c>
      <c r="Q8" s="68">
        <v>500</v>
      </c>
      <c r="R8" s="101"/>
      <c r="S8" s="69">
        <f t="shared" ref="S8" si="3">D8*R8</f>
        <v>0</v>
      </c>
      <c r="T8" s="70" t="str">
        <f t="shared" ref="T8" si="4">IF(ISNUMBER(R8), IF(R8&gt;Q8,"NEVYHOVUJE","VYHOVUJE")," ")</f>
        <v xml:space="preserve"> </v>
      </c>
      <c r="U8" s="77"/>
      <c r="V8" s="77"/>
    </row>
    <row r="9" spans="2:22" ht="49.95" customHeight="1" x14ac:dyDescent="0.3">
      <c r="B9" s="62">
        <v>3</v>
      </c>
      <c r="C9" s="71" t="s">
        <v>35</v>
      </c>
      <c r="D9" s="64">
        <v>1</v>
      </c>
      <c r="E9" s="65" t="s">
        <v>15</v>
      </c>
      <c r="F9" s="73" t="s">
        <v>45</v>
      </c>
      <c r="G9" s="98"/>
      <c r="H9" s="66" t="s">
        <v>30</v>
      </c>
      <c r="I9" s="80"/>
      <c r="J9" s="77"/>
      <c r="K9" s="80"/>
      <c r="L9" s="77"/>
      <c r="M9" s="82"/>
      <c r="N9" s="82"/>
      <c r="O9" s="95"/>
      <c r="P9" s="67">
        <f t="shared" si="0"/>
        <v>500</v>
      </c>
      <c r="Q9" s="68">
        <v>500</v>
      </c>
      <c r="R9" s="101"/>
      <c r="S9" s="69">
        <f t="shared" ref="S9:S14" si="5">D9*R9</f>
        <v>0</v>
      </c>
      <c r="T9" s="70" t="str">
        <f t="shared" ref="T9:T14" si="6">IF(ISNUMBER(R9), IF(R9&gt;Q9,"NEVYHOVUJE","VYHOVUJE")," ")</f>
        <v xml:space="preserve"> </v>
      </c>
      <c r="U9" s="77"/>
      <c r="V9" s="77"/>
    </row>
    <row r="10" spans="2:22" ht="49.95" customHeight="1" x14ac:dyDescent="0.3">
      <c r="B10" s="62">
        <v>4</v>
      </c>
      <c r="C10" s="71" t="s">
        <v>36</v>
      </c>
      <c r="D10" s="64">
        <v>1</v>
      </c>
      <c r="E10" s="65" t="s">
        <v>15</v>
      </c>
      <c r="F10" s="73" t="s">
        <v>45</v>
      </c>
      <c r="G10" s="98"/>
      <c r="H10" s="66" t="s">
        <v>30</v>
      </c>
      <c r="I10" s="80"/>
      <c r="J10" s="77"/>
      <c r="K10" s="80"/>
      <c r="L10" s="77"/>
      <c r="M10" s="82"/>
      <c r="N10" s="82"/>
      <c r="O10" s="95"/>
      <c r="P10" s="67">
        <f t="shared" si="0"/>
        <v>500</v>
      </c>
      <c r="Q10" s="68">
        <v>500</v>
      </c>
      <c r="R10" s="101"/>
      <c r="S10" s="69">
        <f t="shared" ref="S10:S13" si="7">D10*R10</f>
        <v>0</v>
      </c>
      <c r="T10" s="70" t="str">
        <f t="shared" ref="T10:T13" si="8">IF(ISNUMBER(R10), IF(R10&gt;Q10,"NEVYHOVUJE","VYHOVUJE")," ")</f>
        <v xml:space="preserve"> </v>
      </c>
      <c r="U10" s="77"/>
      <c r="V10" s="77"/>
    </row>
    <row r="11" spans="2:22" ht="49.95" customHeight="1" x14ac:dyDescent="0.3">
      <c r="B11" s="62">
        <v>5</v>
      </c>
      <c r="C11" s="73" t="s">
        <v>43</v>
      </c>
      <c r="D11" s="64">
        <v>1</v>
      </c>
      <c r="E11" s="65" t="s">
        <v>15</v>
      </c>
      <c r="F11" s="73" t="s">
        <v>46</v>
      </c>
      <c r="G11" s="98"/>
      <c r="H11" s="66" t="s">
        <v>30</v>
      </c>
      <c r="I11" s="80"/>
      <c r="J11" s="77"/>
      <c r="K11" s="80"/>
      <c r="L11" s="77"/>
      <c r="M11" s="82"/>
      <c r="N11" s="82"/>
      <c r="O11" s="95"/>
      <c r="P11" s="67">
        <f t="shared" si="0"/>
        <v>500</v>
      </c>
      <c r="Q11" s="68">
        <v>500</v>
      </c>
      <c r="R11" s="101"/>
      <c r="S11" s="69">
        <f t="shared" si="7"/>
        <v>0</v>
      </c>
      <c r="T11" s="70" t="str">
        <f t="shared" si="8"/>
        <v xml:space="preserve"> </v>
      </c>
      <c r="U11" s="77"/>
      <c r="V11" s="77"/>
    </row>
    <row r="12" spans="2:22" ht="49.95" customHeight="1" x14ac:dyDescent="0.3">
      <c r="B12" s="62">
        <v>6</v>
      </c>
      <c r="C12" s="71" t="s">
        <v>37</v>
      </c>
      <c r="D12" s="64">
        <v>2</v>
      </c>
      <c r="E12" s="65" t="s">
        <v>15</v>
      </c>
      <c r="F12" s="73" t="s">
        <v>47</v>
      </c>
      <c r="G12" s="98"/>
      <c r="H12" s="66" t="s">
        <v>30</v>
      </c>
      <c r="I12" s="80"/>
      <c r="J12" s="77"/>
      <c r="K12" s="80"/>
      <c r="L12" s="77"/>
      <c r="M12" s="82"/>
      <c r="N12" s="82"/>
      <c r="O12" s="95"/>
      <c r="P12" s="67">
        <f t="shared" si="0"/>
        <v>800</v>
      </c>
      <c r="Q12" s="68">
        <v>400</v>
      </c>
      <c r="R12" s="101"/>
      <c r="S12" s="69">
        <f t="shared" si="7"/>
        <v>0</v>
      </c>
      <c r="T12" s="70" t="str">
        <f t="shared" si="8"/>
        <v xml:space="preserve"> </v>
      </c>
      <c r="U12" s="77"/>
      <c r="V12" s="77"/>
    </row>
    <row r="13" spans="2:22" ht="49.95" customHeight="1" x14ac:dyDescent="0.3">
      <c r="B13" s="62">
        <v>7</v>
      </c>
      <c r="C13" s="73" t="s">
        <v>38</v>
      </c>
      <c r="D13" s="64">
        <v>2</v>
      </c>
      <c r="E13" s="65" t="s">
        <v>15</v>
      </c>
      <c r="F13" s="73" t="s">
        <v>48</v>
      </c>
      <c r="G13" s="98"/>
      <c r="H13" s="66" t="s">
        <v>30</v>
      </c>
      <c r="I13" s="80"/>
      <c r="J13" s="77"/>
      <c r="K13" s="80"/>
      <c r="L13" s="77"/>
      <c r="M13" s="82"/>
      <c r="N13" s="82"/>
      <c r="O13" s="95"/>
      <c r="P13" s="67">
        <f t="shared" si="0"/>
        <v>800</v>
      </c>
      <c r="Q13" s="68">
        <v>400</v>
      </c>
      <c r="R13" s="101"/>
      <c r="S13" s="69">
        <f t="shared" si="7"/>
        <v>0</v>
      </c>
      <c r="T13" s="70" t="str">
        <f t="shared" si="8"/>
        <v xml:space="preserve"> </v>
      </c>
      <c r="U13" s="77"/>
      <c r="V13" s="77"/>
    </row>
    <row r="14" spans="2:22" ht="49.95" customHeight="1" thickBot="1" x14ac:dyDescent="0.35">
      <c r="B14" s="49">
        <v>8</v>
      </c>
      <c r="C14" s="56" t="s">
        <v>39</v>
      </c>
      <c r="D14" s="50">
        <v>1</v>
      </c>
      <c r="E14" s="51" t="s">
        <v>15</v>
      </c>
      <c r="F14" s="75" t="s">
        <v>49</v>
      </c>
      <c r="G14" s="99"/>
      <c r="H14" s="72" t="s">
        <v>30</v>
      </c>
      <c r="I14" s="81"/>
      <c r="J14" s="78"/>
      <c r="K14" s="81"/>
      <c r="L14" s="78"/>
      <c r="M14" s="83"/>
      <c r="N14" s="83"/>
      <c r="O14" s="96"/>
      <c r="P14" s="52">
        <f t="shared" si="0"/>
        <v>400</v>
      </c>
      <c r="Q14" s="53">
        <v>400</v>
      </c>
      <c r="R14" s="102"/>
      <c r="S14" s="54">
        <f t="shared" si="5"/>
        <v>0</v>
      </c>
      <c r="T14" s="55" t="str">
        <f t="shared" si="6"/>
        <v xml:space="preserve"> </v>
      </c>
      <c r="U14" s="78"/>
      <c r="V14" s="78"/>
    </row>
    <row r="15" spans="2:22" ht="15.6" thickTop="1" thickBot="1" x14ac:dyDescent="0.35">
      <c r="C15" s="5"/>
      <c r="D15" s="5"/>
      <c r="E15" s="5"/>
      <c r="F15" s="5"/>
      <c r="G15" s="5"/>
      <c r="H15" s="5"/>
      <c r="I15" s="5"/>
      <c r="J15" s="5"/>
      <c r="O15" s="5"/>
      <c r="P15" s="5"/>
      <c r="S15" s="37"/>
    </row>
    <row r="16" spans="2:22" ht="60.75" customHeight="1" thickTop="1" thickBot="1" x14ac:dyDescent="0.35">
      <c r="B16" s="89" t="s">
        <v>11</v>
      </c>
      <c r="C16" s="90"/>
      <c r="D16" s="90"/>
      <c r="E16" s="90"/>
      <c r="F16" s="90"/>
      <c r="G16" s="90"/>
      <c r="H16" s="59"/>
      <c r="I16" s="20"/>
      <c r="J16" s="20"/>
      <c r="K16" s="20"/>
      <c r="L16" s="21"/>
      <c r="M16" s="9"/>
      <c r="N16" s="9"/>
      <c r="O16" s="22"/>
      <c r="P16" s="22"/>
      <c r="Q16" s="23" t="s">
        <v>12</v>
      </c>
      <c r="R16" s="91" t="s">
        <v>13</v>
      </c>
      <c r="S16" s="92"/>
      <c r="T16" s="93"/>
      <c r="U16" s="15"/>
      <c r="V16" s="24"/>
    </row>
    <row r="17" spans="2:20" ht="33" customHeight="1" thickTop="1" thickBot="1" x14ac:dyDescent="0.35">
      <c r="B17" s="84" t="s">
        <v>14</v>
      </c>
      <c r="C17" s="84"/>
      <c r="D17" s="84"/>
      <c r="E17" s="84"/>
      <c r="F17" s="84"/>
      <c r="G17" s="84"/>
      <c r="H17" s="58"/>
      <c r="I17" s="25"/>
      <c r="L17" s="8"/>
      <c r="M17" s="8"/>
      <c r="N17" s="8"/>
      <c r="O17" s="26"/>
      <c r="P17" s="26"/>
      <c r="Q17" s="27">
        <f>SUM(P7:P14)</f>
        <v>5000</v>
      </c>
      <c r="R17" s="85">
        <f>SUM(S7:S14)</f>
        <v>0</v>
      </c>
      <c r="S17" s="86"/>
      <c r="T17" s="87"/>
    </row>
    <row r="18" spans="2:20" ht="14.25" customHeight="1" thickTop="1" x14ac:dyDescent="0.3"/>
    <row r="19" spans="2:20" ht="14.25" customHeight="1" x14ac:dyDescent="0.3"/>
    <row r="20" spans="2:20" ht="14.25" customHeight="1" x14ac:dyDescent="0.3"/>
    <row r="21" spans="2:20" ht="14.25" customHeight="1" x14ac:dyDescent="0.3"/>
    <row r="22" spans="2:20" ht="14.25" customHeight="1" x14ac:dyDescent="0.3"/>
    <row r="23" spans="2:20" ht="14.25" customHeight="1" x14ac:dyDescent="0.3"/>
    <row r="24" spans="2:20" ht="14.25" customHeight="1" x14ac:dyDescent="0.3"/>
    <row r="25" spans="2:20" ht="14.25" customHeight="1" x14ac:dyDescent="0.3"/>
    <row r="26" spans="2:20" ht="14.25" customHeight="1" x14ac:dyDescent="0.3"/>
    <row r="27" spans="2:20" ht="14.25" customHeight="1" x14ac:dyDescent="0.3"/>
    <row r="28" spans="2:20" ht="14.25" customHeight="1" x14ac:dyDescent="0.3"/>
    <row r="29" spans="2:20" ht="14.25" customHeight="1" x14ac:dyDescent="0.3"/>
    <row r="30" spans="2:20" ht="14.25" customHeight="1" x14ac:dyDescent="0.3"/>
    <row r="31" spans="2:20" ht="14.25" customHeight="1" x14ac:dyDescent="0.3"/>
    <row r="32" spans="2:20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</sheetData>
  <sheetProtection algorithmName="SHA-512" hashValue="hEqUk43rgcSWJ43ob4uBczaAWyGGDN6h2loAnk4eFZgaRd017FuURjn/HTF4MtPjyTRAWKmJatKUn9n7FAYzpw==" saltValue="F2NV2ifsEDabLs6Tn4uJ9w==" spinCount="100000" sheet="1" objects="1" scenarios="1"/>
  <mergeCells count="14">
    <mergeCell ref="B1:C1"/>
    <mergeCell ref="B16:G16"/>
    <mergeCell ref="R16:T16"/>
    <mergeCell ref="I7:I14"/>
    <mergeCell ref="O7:O14"/>
    <mergeCell ref="U7:U14"/>
    <mergeCell ref="V7:V14"/>
    <mergeCell ref="B17:G17"/>
    <mergeCell ref="R17:T17"/>
    <mergeCell ref="J7:J14"/>
    <mergeCell ref="K7:K14"/>
    <mergeCell ref="L7:L14"/>
    <mergeCell ref="M7:M14"/>
    <mergeCell ref="N7:N14"/>
  </mergeCells>
  <conditionalFormatting sqref="B7:B14">
    <cfRule type="containsBlanks" dxfId="12" priority="53">
      <formula>LEN(TRIM(B7))=0</formula>
    </cfRule>
  </conditionalFormatting>
  <conditionalFormatting sqref="B7:B14">
    <cfRule type="cellIs" dxfId="11" priority="48" operator="greaterThanOrEqual">
      <formula>1</formula>
    </cfRule>
  </conditionalFormatting>
  <conditionalFormatting sqref="T7:T14">
    <cfRule type="cellIs" dxfId="10" priority="45" operator="equal">
      <formula>"VYHOVUJE"</formula>
    </cfRule>
  </conditionalFormatting>
  <conditionalFormatting sqref="T7:T14">
    <cfRule type="cellIs" dxfId="9" priority="44" operator="equal">
      <formula>"NEVYHOVUJE"</formula>
    </cfRule>
  </conditionalFormatting>
  <conditionalFormatting sqref="R7:R14 G7:G14">
    <cfRule type="containsBlanks" dxfId="8" priority="25">
      <formula>LEN(TRIM(G7))=0</formula>
    </cfRule>
  </conditionalFormatting>
  <conditionalFormatting sqref="R7:R14 G7:G14">
    <cfRule type="notContainsBlanks" dxfId="7" priority="23">
      <formula>LEN(TRIM(G7))&gt;0</formula>
    </cfRule>
  </conditionalFormatting>
  <conditionalFormatting sqref="G7:G14 R7:R14">
    <cfRule type="notContainsBlanks" dxfId="6" priority="22">
      <formula>LEN(TRIM(G7))&gt;0</formula>
    </cfRule>
  </conditionalFormatting>
  <conditionalFormatting sqref="G7:G14">
    <cfRule type="notContainsBlanks" dxfId="5" priority="21">
      <formula>LEN(TRIM(G7))&gt;0</formula>
    </cfRule>
  </conditionalFormatting>
  <conditionalFormatting sqref="D7:D14">
    <cfRule type="containsBlanks" dxfId="4" priority="5">
      <formula>LEN(TRIM(D7))=0</formula>
    </cfRule>
  </conditionalFormatting>
  <conditionalFormatting sqref="H7:H8">
    <cfRule type="containsBlanks" dxfId="3" priority="3">
      <formula>LEN(TRIM(H7))=0</formula>
    </cfRule>
  </conditionalFormatting>
  <conditionalFormatting sqref="H7:H8">
    <cfRule type="notContainsBlanks" dxfId="2" priority="4">
      <formula>LEN(TRIM(H7))&gt;0</formula>
    </cfRule>
  </conditionalFormatting>
  <conditionalFormatting sqref="H9:H14">
    <cfRule type="containsBlanks" dxfId="1" priority="1">
      <formula>LEN(TRIM(H9))=0</formula>
    </cfRule>
  </conditionalFormatting>
  <conditionalFormatting sqref="H9:H14">
    <cfRule type="notContainsBlanks" dxfId="0" priority="2">
      <formula>LEN(TRIM(H9))&gt;0</formula>
    </cfRule>
  </conditionalFormatting>
  <dataValidations count="3">
    <dataValidation type="list" showInputMessage="1" showErrorMessage="1" sqref="E7:E14" xr:uid="{00000000-0002-0000-0000-000000000000}">
      <formula1>"ks,bal,sada,"</formula1>
    </dataValidation>
    <dataValidation type="list" showInputMessage="1" showErrorMessage="1" sqref="J7 H7:H8" xr:uid="{00000000-0002-0000-0000-000001000000}">
      <formula1>"ANO,NE"</formula1>
    </dataValidation>
    <dataValidation type="list" allowBlank="1" showInputMessage="1" showErrorMessage="1" sqref="H9:H14" xr:uid="{DDCBFF81-81B0-4687-B28E-6DFC1CCB041D}">
      <formula1>"ANO,NE"</formula1>
    </dataValidation>
  </dataValidations>
  <pageMargins left="0.19685039370078741" right="0.1574803149606299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'[9019-0012-21 VYZ Görnerová Tonery originalni_B432_7000stran.xlsx]CPV'!#REF!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2021-04-28T06:34:54Z</cp:lastPrinted>
  <dcterms:created xsi:type="dcterms:W3CDTF">2014-03-05T12:43:32Z</dcterms:created>
  <dcterms:modified xsi:type="dcterms:W3CDTF">2021-06-29T08:49:02Z</dcterms:modified>
</cp:coreProperties>
</file>